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MogaseKK\Pictures\Documents\2025\OPGW Project\Enquiries Pack\ADSS Cable\E2037DXGP - ADSS Cables\Technical\"/>
    </mc:Choice>
  </mc:AlternateContent>
  <xr:revisionPtr revIDLastSave="0" documentId="8_{F0EBEF2D-8125-429F-A493-E83C9282E5F6}" xr6:coauthVersionLast="47" xr6:coauthVersionMax="47" xr10:uidLastSave="{00000000-0000-0000-0000-000000000000}"/>
  <bookViews>
    <workbookView xWindow="-120" yWindow="-120" windowWidth="20730" windowHeight="11040" firstSheet="1" activeTab="6" xr2:uid="{00000000-000D-0000-FFFF-FFFF00000000}"/>
  </bookViews>
  <sheets>
    <sheet name="Activites Tables" sheetId="12" r:id="rId1"/>
    <sheet name="Mandatory Criteria Table A3.0" sheetId="2" r:id="rId2"/>
    <sheet name="ADSS Table A3.1" sheetId="9" r:id="rId3"/>
    <sheet name="ADSS Table A3.2" sheetId="6" r:id="rId4"/>
    <sheet name="ADSS Table A3.3" sheetId="7" r:id="rId5"/>
    <sheet name="ADSS Cable DeskScoring Criteria" sheetId="1" state="hidden" r:id="rId6"/>
    <sheet name="InputScoring Sheet" sheetId="3" r:id="rId7"/>
    <sheet name="FAT site scoring" sheetId="11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3" l="1"/>
  <c r="E4" i="3" s="1"/>
  <c r="E6" i="3"/>
  <c r="E5" i="3"/>
  <c r="E18" i="11" l="1"/>
  <c r="E11" i="1" s="1"/>
  <c r="D18" i="11"/>
  <c r="D19" i="11" s="1"/>
  <c r="F18" i="11"/>
  <c r="E7" i="3" l="1"/>
  <c r="E8" i="1" l="1"/>
  <c r="E15" i="1" s="1"/>
  <c r="C15" i="1"/>
  <c r="C16" i="1" s="1"/>
</calcChain>
</file>

<file path=xl/sharedStrings.xml><?xml version="1.0" encoding="utf-8"?>
<sst xmlns="http://schemas.openxmlformats.org/spreadsheetml/2006/main" count="307" uniqueCount="214">
  <si>
    <t>Steps #</t>
  </si>
  <si>
    <t>Activities for Eskom Technical Assessment Team</t>
  </si>
  <si>
    <t>Find Tables A3.1, A3.2, A3.3</t>
  </si>
  <si>
    <t xml:space="preserve">Complete Table 3 Mandatory Criteria </t>
  </si>
  <si>
    <t>Proceed to evaluate Tenderer that meets Table 3 Mandatory Criteria</t>
  </si>
  <si>
    <t xml:space="preserve">Evaluate Technical File of Tenderer </t>
  </si>
  <si>
    <t>Review submission for Table A3.1 and score Table A3.2 for the submitted ADSS - link with Type Test report submitted</t>
  </si>
  <si>
    <t xml:space="preserve">Review Indexed Factory File submission and score Table 6 </t>
  </si>
  <si>
    <t>Review Data Sheets  information submitted for the ADSS and score</t>
  </si>
  <si>
    <t>Review PLSCADD information submitted for the ADSS and score</t>
  </si>
  <si>
    <t xml:space="preserve">Consolidate Scores for Desktop evaluation from steps 6, 7 and 8 above </t>
  </si>
  <si>
    <t>Feedback draft report to Commercial indicating which Tenderers have passed Desktop evaluation</t>
  </si>
  <si>
    <t>Commercial to inform tenderer and indicate dates for Factory visits</t>
  </si>
  <si>
    <t>Factory Visits by Cross-functional team</t>
  </si>
  <si>
    <t>Final Report completed</t>
  </si>
  <si>
    <t>Step #</t>
  </si>
  <si>
    <t>Activities and Submission Summary for Tenderers</t>
  </si>
  <si>
    <t>Submit a properly indexed Technical File</t>
  </si>
  <si>
    <t>Submit completed Table A3.1 - A/B Schedules for ADSS offered</t>
  </si>
  <si>
    <t>Submit completed Table A3.2 - TYPE TESTS status</t>
  </si>
  <si>
    <t>Submit completed Table A3.3 - FACTORY FILE index completed</t>
  </si>
  <si>
    <t>Submit most recent TYPE TESTS for the ADSS offered</t>
  </si>
  <si>
    <t>Submit most recent DATA SHEETS for the ADSS offered</t>
  </si>
  <si>
    <t>Submit most recent PLSCADD information for the ADSS offered</t>
  </si>
  <si>
    <t>Submit indexed file with Factory Information correlating to Table A3.3</t>
  </si>
  <si>
    <t>ADSS Cable Mandatory Criteria</t>
  </si>
  <si>
    <t>Comply (Yes/No)</t>
  </si>
  <si>
    <t>A and B Schedules completed to Eskom requirements for the ADSS cables provided in English? NRS 078-1 format (Complete Table A3.1)</t>
  </si>
  <si>
    <t>Stated which Type tests are submitted and which will be provided during Factory Evaluation. Minimum Threshold score for Type Tests submitted is 80%. (Complete Table A3.2)</t>
  </si>
  <si>
    <t>File of information supplied for Table A3.3 for Factory Evaluation</t>
  </si>
  <si>
    <t>Table #1 Mandatory Criteria</t>
  </si>
  <si>
    <t>List of A/B schedules required</t>
  </si>
  <si>
    <t>Table #2 Mandatory Criteria</t>
  </si>
  <si>
    <t>List of Type Tests</t>
  </si>
  <si>
    <t>Table #3 Mandatory Criteria</t>
  </si>
  <si>
    <t>List of items for FAT</t>
  </si>
  <si>
    <t>Table A3.1 Mandatory Criteria - A/B Schedule</t>
  </si>
  <si>
    <t xml:space="preserve">ADSS A/B Schedule as per NRS 078-1 </t>
  </si>
  <si>
    <t>Item</t>
  </si>
  <si>
    <t xml:space="preserve"> Subclause</t>
  </si>
  <si>
    <t xml:space="preserve">Description </t>
  </si>
  <si>
    <t xml:space="preserve">Schedule A </t>
  </si>
  <si>
    <t>Schedule B</t>
  </si>
  <si>
    <t>B.1</t>
  </si>
  <si>
    <t xml:space="preserve">Number of fibres </t>
  </si>
  <si>
    <t>48 &amp; or 24 cores</t>
  </si>
  <si>
    <t>B.2</t>
  </si>
  <si>
    <t xml:space="preserve">Type of fibre </t>
  </si>
  <si>
    <t xml:space="preserve">As in NRS 081 </t>
  </si>
  <si>
    <t xml:space="preserve">B.3 </t>
  </si>
  <si>
    <t>4.2.2</t>
  </si>
  <si>
    <t xml:space="preserve"> Mass per length of cable  </t>
  </si>
  <si>
    <t xml:space="preserve">kg/km </t>
  </si>
  <si>
    <t>&lt; 200</t>
  </si>
  <si>
    <t xml:space="preserve">B.4 </t>
  </si>
  <si>
    <t xml:space="preserve">4.2.2 </t>
  </si>
  <si>
    <t xml:space="preserve">Cable diameter </t>
  </si>
  <si>
    <t>mm</t>
  </si>
  <si>
    <t xml:space="preserve"> ≤ 15</t>
  </si>
  <si>
    <t xml:space="preserve">B.5 </t>
  </si>
  <si>
    <t xml:space="preserve">Maximum bending radius </t>
  </si>
  <si>
    <t>250 mm</t>
  </si>
  <si>
    <t xml:space="preserve">B.6 </t>
  </si>
  <si>
    <t xml:space="preserve">4.2.6 </t>
  </si>
  <si>
    <t xml:space="preserve">Cabled cut-off wavelength  </t>
  </si>
  <si>
    <t>nm</t>
  </si>
  <si>
    <t xml:space="preserve"> ≤  1 260 nm</t>
  </si>
  <si>
    <t xml:space="preserve">B.7 </t>
  </si>
  <si>
    <t xml:space="preserve">4.2.7 </t>
  </si>
  <si>
    <t>Details of measures taken and tests performed for UV</t>
  </si>
  <si>
    <t>XXXXXXXXXX</t>
  </si>
  <si>
    <t>4.2.8</t>
  </si>
  <si>
    <t>Cable markings on outer layer</t>
  </si>
  <si>
    <t>None</t>
  </si>
  <si>
    <t>8.1.2</t>
  </si>
  <si>
    <t>Cable markings on bedding layer</t>
  </si>
  <si>
    <t>Yes</t>
  </si>
  <si>
    <t xml:space="preserve">B.8 </t>
  </si>
  <si>
    <t xml:space="preserve"> Anti-tracking sheath </t>
  </si>
  <si>
    <t xml:space="preserve">B.9 </t>
  </si>
  <si>
    <t xml:space="preserve">4.2.8 </t>
  </si>
  <si>
    <t xml:space="preserve">Sheath tracking performance (maximum permitted leakage current under heavy pollution conditions, 100 kΩ/m longitudinal resistance). As given in IEEE 1222  </t>
  </si>
  <si>
    <t>mA</t>
  </si>
  <si>
    <t xml:space="preserve">B.10 </t>
  </si>
  <si>
    <t xml:space="preserve">4.2.9 </t>
  </si>
  <si>
    <t>Details of measures against water penetration</t>
  </si>
  <si>
    <t>B.11</t>
  </si>
  <si>
    <t xml:space="preserve"> 4.2.10 </t>
  </si>
  <si>
    <t>Details to minimize fibre hydrogen absorption</t>
  </si>
  <si>
    <t xml:space="preserve">B.12 </t>
  </si>
  <si>
    <t xml:space="preserve">4.2.11 </t>
  </si>
  <si>
    <t xml:space="preserve">Maximum design span length  </t>
  </si>
  <si>
    <t>m</t>
  </si>
  <si>
    <t>400 (or as otherwise agreed)</t>
  </si>
  <si>
    <t>B.13</t>
  </si>
  <si>
    <t xml:space="preserve"> 4.2.11</t>
  </si>
  <si>
    <t xml:space="preserve"> Ultimate tensile strength (UTS) </t>
  </si>
  <si>
    <t>kN</t>
  </si>
  <si>
    <t>≥ 35,0 (or as specified for specific application)</t>
  </si>
  <si>
    <t xml:space="preserve">B.14 </t>
  </si>
  <si>
    <t>4.2.11</t>
  </si>
  <si>
    <t xml:space="preserve"> Maximum working load (where fibre strain does not exceed 0,2 % in the fibres) (MAT)  </t>
  </si>
  <si>
    <t xml:space="preserve">B.15 </t>
  </si>
  <si>
    <t xml:space="preserve">Maximum continuous load (fibre under no strain) (MOT) </t>
  </si>
  <si>
    <t xml:space="preserve">B.16 </t>
  </si>
  <si>
    <t xml:space="preserve">4.2.18 </t>
  </si>
  <si>
    <t xml:space="preserve">Long-term creep </t>
  </si>
  <si>
    <t>B.17</t>
  </si>
  <si>
    <t xml:space="preserve">Compliance with environmental requirements </t>
  </si>
  <si>
    <t xml:space="preserve">B.18 </t>
  </si>
  <si>
    <t xml:space="preserve">6.2.1 </t>
  </si>
  <si>
    <t xml:space="preserve">Type test reports available. </t>
  </si>
  <si>
    <t>Comply</t>
  </si>
  <si>
    <t>B.19</t>
  </si>
  <si>
    <t>6.2.12</t>
  </si>
  <si>
    <t>Details of electrical design tests performed to prove withstand capability of cable</t>
  </si>
  <si>
    <t xml:space="preserve">B.20 </t>
  </si>
  <si>
    <t xml:space="preserve">8.2.1 </t>
  </si>
  <si>
    <t>Wound length</t>
  </si>
  <si>
    <t xml:space="preserve"> m </t>
  </si>
  <si>
    <t xml:space="preserve">B.21 </t>
  </si>
  <si>
    <t xml:space="preserve">All documentation as listed in 9.1 to be supplied </t>
  </si>
  <si>
    <t>Table A3.2 Mandatory Criteria                                                                                         ADSS Type Tests Required</t>
  </si>
  <si>
    <r>
      <t xml:space="preserve">Type Tests        (Yes/No/FAT)                                  Indicate which Tests have been submitted and which will be available at FAT                                      </t>
    </r>
    <r>
      <rPr>
        <b/>
        <sz val="11"/>
        <color rgb="FFFF0000"/>
        <rFont val="Calibri"/>
        <family val="2"/>
        <scheme val="minor"/>
      </rPr>
      <t>NOTE: 80% test for each cable must be submitted</t>
    </r>
  </si>
  <si>
    <t>48 core</t>
  </si>
  <si>
    <t>No</t>
  </si>
  <si>
    <t>FAT</t>
  </si>
  <si>
    <t>UV resistance</t>
  </si>
  <si>
    <t>IEC 60794-1-22</t>
  </si>
  <si>
    <t>Electrical withstand capability of the sheath (tracking test)</t>
  </si>
  <si>
    <t>SANS 62217:2013</t>
  </si>
  <si>
    <t xml:space="preserve">Water Penetration </t>
  </si>
  <si>
    <t>BS EN/IEC 60794-1-22:2018</t>
  </si>
  <si>
    <t xml:space="preserve">Tensile Strength </t>
  </si>
  <si>
    <t>BS EN/IEC 60794-1-21</t>
  </si>
  <si>
    <t>Crush Resistance</t>
  </si>
  <si>
    <t xml:space="preserve">Cable Bending </t>
  </si>
  <si>
    <t>Cable Torsion</t>
  </si>
  <si>
    <t xml:space="preserve">Impact Resistance </t>
  </si>
  <si>
    <t>BS EN/IEC 60794-4-20</t>
  </si>
  <si>
    <t xml:space="preserve">Aeolian Vibration </t>
  </si>
  <si>
    <t>Galloping</t>
  </si>
  <si>
    <t xml:space="preserve">Creep </t>
  </si>
  <si>
    <t>IEC 61395</t>
  </si>
  <si>
    <t xml:space="preserve">Temperature Cycling </t>
  </si>
  <si>
    <t xml:space="preserve">Compound Flow (drip) </t>
  </si>
  <si>
    <t>Bending under test</t>
  </si>
  <si>
    <t>Hardware fitting compatibility test</t>
  </si>
  <si>
    <t>BS EN/IEC 60794-4</t>
  </si>
  <si>
    <t>Note: Drop down boxes for ease of use.</t>
  </si>
  <si>
    <t>Please indicate YES, NO or FAT for status of Type Tests</t>
  </si>
  <si>
    <r>
      <t xml:space="preserve">Table A3.3 Mandatory Criteria                                                                                                                                                                             </t>
    </r>
    <r>
      <rPr>
        <b/>
        <sz val="12"/>
        <color rgb="FFFF0000"/>
        <rFont val="Calibri"/>
        <family val="2"/>
        <scheme val="minor"/>
      </rPr>
      <t>Provide an Indexed File</t>
    </r>
    <r>
      <rPr>
        <b/>
        <sz val="12"/>
        <color theme="1"/>
        <rFont val="Calibri"/>
        <family val="2"/>
        <scheme val="minor"/>
      </rPr>
      <t xml:space="preserve"> with answers to the following statements</t>
    </r>
  </si>
  <si>
    <t>Item #</t>
  </si>
  <si>
    <t>Manufacturing Methods/Product Conformance</t>
  </si>
  <si>
    <t>State location in File (eg. Tab 1, Tab 2, Tab A, Tab B)</t>
  </si>
  <si>
    <t xml:space="preserve">Factory Information: 
• Manufacturing premises address,
• Staff organogram,
• Equipment,
• Testing facilities and 
• Plant layout 
</t>
  </si>
  <si>
    <t xml:space="preserve">Ability to provide verification of all material utilised in the production of ADSS cable  
• fibre cores, 
• Dielectric sheath, 
• tube, 
• kevlar and 
• gel                                                                                                            (or similar)
</t>
  </si>
  <si>
    <t xml:space="preserve">Ability to produce complete fibre product- ADSS
• manufacture of fibre tube 
• drawing of fibre cores into tube 
• addition of gel with fibre cores 
• setting up of machine with dielectric material and fibre tube 
• assemblying of complete product 
(or similar process)
</t>
  </si>
  <si>
    <t xml:space="preserve">Manufacturing to standards, licenses etc. IEC, Eskom spec etc.  
• Specs available on premises 
• Staff knowledge on specs 
• Implementation of specs
</t>
  </si>
  <si>
    <t xml:space="preserve">Design Capabilities of supplier- In house or external experts etc. 
• Personnel and 
• Software
</t>
  </si>
  <si>
    <t>Affiliations with any international organisation/ experts in the field.</t>
  </si>
  <si>
    <t xml:space="preserve">History and list of external customers that you have supplied similar products to. </t>
  </si>
  <si>
    <t xml:space="preserve">Type of testing facilities.  
• Calibration of equipment (major equipment calibrated accordingly), 
• Test capabilities (able to perform in-house sample/production tests - Test report and generic testing forms to be submitted), 
• Competencies of Technicians (ability to perform in-house tests), 
• Quality of Test reports (all relevant testing infomation available on test report)
</t>
  </si>
  <si>
    <t>Confirmation of Type Testing Procedures (2pt) and Facilities (2pt) (confirm that supplier has ability to type test products in accordance to IEC/BS 60794-1-21, IEC 60794-1-20, Iec 60794-4, SANS 60793-1-44, 60794-1-22,  IEC 61089 and IEC 61395)</t>
  </si>
  <si>
    <t xml:space="preserve">Can provide typical packaging details of items after manufacture.
• Treatment of packaging (drums), 
• Drum design 
</t>
  </si>
  <si>
    <t>Marking on drums as per Eskom requirements (NRS 078-1)</t>
  </si>
  <si>
    <t>Handling and storage requirements of product as per manufacturer.</t>
  </si>
  <si>
    <t xml:space="preserve">Verification of product length on drum </t>
  </si>
  <si>
    <t>Verification of drum gross and net weight.</t>
  </si>
  <si>
    <t>Desktop Evaluation</t>
  </si>
  <si>
    <t>ADSS Cable Scoring Criteria</t>
  </si>
  <si>
    <t>Maximum Score</t>
  </si>
  <si>
    <t>Threshold</t>
  </si>
  <si>
    <t xml:space="preserve">Actual Score </t>
  </si>
  <si>
    <t>Comments</t>
  </si>
  <si>
    <t>Cable Score (based on Type Tests, Data Sheet and PLSCADD info)</t>
  </si>
  <si>
    <t>80%/33.6</t>
  </si>
  <si>
    <t>Factory Information - File scored on answers to Table#3 on Factory information</t>
  </si>
  <si>
    <t>80%/31.2</t>
  </si>
  <si>
    <t>Threshold 85%</t>
  </si>
  <si>
    <t>OEM x</t>
  </si>
  <si>
    <t>Criteria</t>
  </si>
  <si>
    <t>Score</t>
  </si>
  <si>
    <t>10kA</t>
  </si>
  <si>
    <t>Fully compliant</t>
  </si>
  <si>
    <t>Type Tests</t>
  </si>
  <si>
    <t>80% /36pts</t>
  </si>
  <si>
    <t>Partially compliant (minor deviation)</t>
  </si>
  <si>
    <t>Data Sheets</t>
  </si>
  <si>
    <t>Non-compliant (major deviation)</t>
  </si>
  <si>
    <t>ADSS information for PLSCADD. Co-efficients/ sag and tension data.</t>
  </si>
  <si>
    <t>Total</t>
  </si>
  <si>
    <t>Type Tests Required</t>
  </si>
  <si>
    <t>Test Reference</t>
  </si>
  <si>
    <t>Tender’s Response (Yes/No/FAT)</t>
  </si>
  <si>
    <t>Threshold 80%</t>
  </si>
  <si>
    <t>Manufacturer Specification</t>
  </si>
  <si>
    <t>PLSCADD Info</t>
  </si>
  <si>
    <t>Co-efficents, Sag &amp; Tension Data</t>
  </si>
  <si>
    <t xml:space="preserve">Fully Compliant </t>
  </si>
  <si>
    <t>3 : Yes &amp; FAT</t>
  </si>
  <si>
    <t>Type Test is completely correct against the relevant testing criteria</t>
  </si>
  <si>
    <t>Non-Compliant</t>
  </si>
  <si>
    <t>0: No</t>
  </si>
  <si>
    <t>Type test pages missing, Type Test has failed, No type test submitted</t>
  </si>
  <si>
    <t>Complete data sheet with unique number identification and all relevant information</t>
  </si>
  <si>
    <t>No data sheet or incorrect data sheet</t>
  </si>
  <si>
    <t>Completely supplied</t>
  </si>
  <si>
    <t>Not supplied</t>
  </si>
  <si>
    <t>Factory Scoring Desktop &amp; Factory Site</t>
  </si>
  <si>
    <t>Max Score</t>
  </si>
  <si>
    <t>Actual Score Desktop</t>
  </si>
  <si>
    <t>Actual Score Factory</t>
  </si>
  <si>
    <t xml:space="preserve">Testing Capacity: 
• Calibration of equipment (major equipment calibrated accordingly), 
• Test capabilities (able to perform in-house sample/production tests - Test report and generic testing forms to be submitted), 
• Competencies of Technicians (ability to perform in-house tests), 
• Quality of Test reports (all relevant testing infomation available on test report)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</si>
</sst>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/>
    <xf numFmtId="0" fontId="0" fillId="3" borderId="5" xfId="0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0" borderId="5" xfId="0" applyFont="1" applyBorder="1"/>
    <xf numFmtId="0" fontId="0" fillId="0" borderId="5" xfId="0" applyBorder="1" applyAlignment="1">
      <alignment wrapText="1"/>
    </xf>
    <xf numFmtId="0" fontId="0" fillId="4" borderId="5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1" fillId="0" borderId="0" xfId="0" applyFont="1"/>
    <xf numFmtId="0" fontId="0" fillId="0" borderId="7" xfId="0" applyBorder="1"/>
    <xf numFmtId="0" fontId="0" fillId="0" borderId="9" xfId="0" applyBorder="1"/>
    <xf numFmtId="0" fontId="0" fillId="6" borderId="0" xfId="0" applyFill="1"/>
    <xf numFmtId="0" fontId="9" fillId="0" borderId="5" xfId="0" applyFont="1" applyBorder="1" applyAlignment="1" applyProtection="1">
      <alignment horizontal="center" vertical="center" wrapText="1"/>
      <protection locked="0" hidden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9" fillId="0" borderId="5" xfId="0" applyFont="1" applyBorder="1" applyAlignment="1" applyProtection="1">
      <alignment horizontal="left" vertical="center" wrapText="1"/>
      <protection locked="0" hidden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0" fillId="0" borderId="15" xfId="0" applyBorder="1"/>
    <xf numFmtId="10" fontId="0" fillId="0" borderId="5" xfId="0" applyNumberForma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0" fillId="0" borderId="21" xfId="0" applyBorder="1"/>
    <xf numFmtId="43" fontId="0" fillId="0" borderId="0" xfId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10" fontId="0" fillId="0" borderId="12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23" xfId="0" applyBorder="1"/>
    <xf numFmtId="0" fontId="0" fillId="0" borderId="24" xfId="0" applyBorder="1"/>
    <xf numFmtId="0" fontId="0" fillId="3" borderId="12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7" xfId="0" applyFont="1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6" borderId="5" xfId="0" applyFill="1" applyBorder="1" applyAlignment="1">
      <alignment vertical="center" wrapText="1"/>
    </xf>
    <xf numFmtId="0" fontId="1" fillId="5" borderId="20" xfId="0" applyFont="1" applyFill="1" applyBorder="1"/>
    <xf numFmtId="0" fontId="1" fillId="0" borderId="5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center" vertical="center" wrapText="1"/>
      <protection locked="0" hidden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0" fillId="0" borderId="5" xfId="0" applyBorder="1" applyAlignment="1">
      <alignment horizontal="right" vertical="center" wrapText="1"/>
    </xf>
    <xf numFmtId="0" fontId="0" fillId="6" borderId="5" xfId="0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0" fillId="0" borderId="5" xfId="0" applyFont="1" applyBorder="1" applyAlignment="1">
      <alignment horizontal="right"/>
    </xf>
    <xf numFmtId="0" fontId="10" fillId="0" borderId="5" xfId="0" applyFont="1" applyBorder="1"/>
    <xf numFmtId="0" fontId="0" fillId="0" borderId="5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3" xfId="0" applyBorder="1" applyAlignment="1">
      <alignment horizontal="center" vertical="center"/>
    </xf>
    <xf numFmtId="0" fontId="8" fillId="0" borderId="14" xfId="0" applyFont="1" applyBorder="1" applyAlignment="1" applyProtection="1">
      <alignment vertical="center" wrapText="1"/>
      <protection locked="0" hidden="1"/>
    </xf>
    <xf numFmtId="0" fontId="8" fillId="0" borderId="15" xfId="0" applyFont="1" applyBorder="1" applyAlignment="1" applyProtection="1">
      <alignment vertical="center" wrapText="1"/>
      <protection locked="0" hidden="1"/>
    </xf>
    <xf numFmtId="0" fontId="0" fillId="0" borderId="0" xfId="0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6" borderId="22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6" borderId="30" xfId="0" applyFill="1" applyBorder="1" applyAlignment="1">
      <alignment vertical="center" wrapText="1"/>
    </xf>
    <xf numFmtId="0" fontId="14" fillId="0" borderId="2" xfId="0" applyFont="1" applyBorder="1" applyAlignment="1">
      <alignment horizontal="center" wrapText="1"/>
    </xf>
    <xf numFmtId="9" fontId="0" fillId="0" borderId="5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6" borderId="30" xfId="0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10" fontId="1" fillId="0" borderId="1" xfId="0" applyNumberFormat="1" applyFont="1" applyBorder="1" applyAlignment="1">
      <alignment horizontal="center" vertical="center" wrapText="1"/>
    </xf>
    <xf numFmtId="0" fontId="1" fillId="5" borderId="5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31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4">
    <dxf>
      <font>
        <b val="0"/>
        <i val="0"/>
        <color rgb="FFFF0000"/>
      </font>
      <numFmt numFmtId="2" formatCode="0.00"/>
      <fill>
        <patternFill patternType="none">
          <bgColor auto="1"/>
        </patternFill>
      </fill>
    </dxf>
    <dxf>
      <font>
        <b val="0"/>
        <i val="0"/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26"/>
  <sheetViews>
    <sheetView workbookViewId="0">
      <selection activeCell="C32" sqref="C32"/>
    </sheetView>
  </sheetViews>
  <sheetFormatPr defaultRowHeight="15" x14ac:dyDescent="0.25"/>
  <cols>
    <col min="2" max="2" width="8" bestFit="1" customWidth="1"/>
    <col min="3" max="3" width="51.28515625" customWidth="1"/>
  </cols>
  <sheetData>
    <row r="2" spans="2:3" ht="15.75" x14ac:dyDescent="0.25">
      <c r="B2" s="74" t="s">
        <v>0</v>
      </c>
      <c r="C2" s="75" t="s">
        <v>1</v>
      </c>
    </row>
    <row r="3" spans="2:3" x14ac:dyDescent="0.25">
      <c r="B3" s="52">
        <v>1</v>
      </c>
      <c r="C3" s="76" t="s">
        <v>2</v>
      </c>
    </row>
    <row r="4" spans="2:3" x14ac:dyDescent="0.25">
      <c r="B4" s="52">
        <v>2</v>
      </c>
      <c r="C4" s="76" t="s">
        <v>3</v>
      </c>
    </row>
    <row r="5" spans="2:3" ht="30" x14ac:dyDescent="0.25">
      <c r="B5" s="52">
        <v>3</v>
      </c>
      <c r="C5" s="76" t="s">
        <v>4</v>
      </c>
    </row>
    <row r="6" spans="2:3" x14ac:dyDescent="0.25">
      <c r="B6" s="52">
        <v>4</v>
      </c>
      <c r="C6" s="76" t="s">
        <v>5</v>
      </c>
    </row>
    <row r="7" spans="2:3" ht="45" x14ac:dyDescent="0.25">
      <c r="B7" s="52">
        <v>5</v>
      </c>
      <c r="C7" s="76" t="s">
        <v>6</v>
      </c>
    </row>
    <row r="8" spans="2:3" ht="30" x14ac:dyDescent="0.25">
      <c r="B8" s="52">
        <v>6</v>
      </c>
      <c r="C8" s="76" t="s">
        <v>7</v>
      </c>
    </row>
    <row r="9" spans="2:3" ht="30" x14ac:dyDescent="0.25">
      <c r="B9" s="52">
        <v>7</v>
      </c>
      <c r="C9" s="76" t="s">
        <v>8</v>
      </c>
    </row>
    <row r="10" spans="2:3" ht="30" x14ac:dyDescent="0.25">
      <c r="B10" s="52">
        <v>8</v>
      </c>
      <c r="C10" s="76" t="s">
        <v>9</v>
      </c>
    </row>
    <row r="11" spans="2:3" ht="30" x14ac:dyDescent="0.25">
      <c r="B11" s="52">
        <v>9</v>
      </c>
      <c r="C11" s="76" t="s">
        <v>10</v>
      </c>
    </row>
    <row r="12" spans="2:3" ht="30" x14ac:dyDescent="0.25">
      <c r="B12" s="52">
        <v>10</v>
      </c>
      <c r="C12" s="76" t="s">
        <v>11</v>
      </c>
    </row>
    <row r="13" spans="2:3" ht="30" x14ac:dyDescent="0.25">
      <c r="B13" s="52">
        <v>11</v>
      </c>
      <c r="C13" s="76" t="s">
        <v>12</v>
      </c>
    </row>
    <row r="14" spans="2:3" x14ac:dyDescent="0.25">
      <c r="B14" s="52">
        <v>12</v>
      </c>
      <c r="C14" s="76" t="s">
        <v>13</v>
      </c>
    </row>
    <row r="15" spans="2:3" x14ac:dyDescent="0.25">
      <c r="B15" s="52">
        <v>13</v>
      </c>
      <c r="C15" s="76" t="s">
        <v>14</v>
      </c>
    </row>
    <row r="16" spans="2:3" x14ac:dyDescent="0.25">
      <c r="C16" s="77"/>
    </row>
    <row r="18" spans="2:3" ht="15.75" x14ac:dyDescent="0.25">
      <c r="B18" s="74" t="s">
        <v>15</v>
      </c>
      <c r="C18" s="75" t="s">
        <v>16</v>
      </c>
    </row>
    <row r="19" spans="2:3" x14ac:dyDescent="0.25">
      <c r="B19" s="52">
        <v>1</v>
      </c>
      <c r="C19" s="76" t="s">
        <v>17</v>
      </c>
    </row>
    <row r="20" spans="2:3" ht="30" x14ac:dyDescent="0.25">
      <c r="B20" s="52">
        <v>2</v>
      </c>
      <c r="C20" s="76" t="s">
        <v>18</v>
      </c>
    </row>
    <row r="21" spans="2:3" x14ac:dyDescent="0.25">
      <c r="B21" s="52">
        <v>3</v>
      </c>
      <c r="C21" s="76" t="s">
        <v>19</v>
      </c>
    </row>
    <row r="22" spans="2:3" ht="32.25" customHeight="1" x14ac:dyDescent="0.25">
      <c r="B22" s="52">
        <v>4</v>
      </c>
      <c r="C22" s="76" t="s">
        <v>20</v>
      </c>
    </row>
    <row r="23" spans="2:3" x14ac:dyDescent="0.25">
      <c r="B23" s="52">
        <v>5</v>
      </c>
      <c r="C23" s="76" t="s">
        <v>21</v>
      </c>
    </row>
    <row r="24" spans="2:3" x14ac:dyDescent="0.25">
      <c r="B24" s="52">
        <v>6</v>
      </c>
      <c r="C24" s="76" t="s">
        <v>22</v>
      </c>
    </row>
    <row r="25" spans="2:3" ht="30" x14ac:dyDescent="0.25">
      <c r="B25" s="52">
        <v>7</v>
      </c>
      <c r="C25" s="76" t="s">
        <v>23</v>
      </c>
    </row>
    <row r="26" spans="2:3" ht="30" x14ac:dyDescent="0.25">
      <c r="B26" s="52">
        <v>8</v>
      </c>
      <c r="C26" s="76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1"/>
  <sheetViews>
    <sheetView workbookViewId="0">
      <selection activeCell="C6" sqref="C6"/>
    </sheetView>
  </sheetViews>
  <sheetFormatPr defaultRowHeight="15" x14ac:dyDescent="0.25"/>
  <cols>
    <col min="2" max="2" width="40" customWidth="1"/>
    <col min="3" max="3" width="28.140625" customWidth="1"/>
  </cols>
  <sheetData>
    <row r="2" spans="2:3" ht="15.75" thickBot="1" x14ac:dyDescent="0.3"/>
    <row r="3" spans="2:3" ht="31.15" customHeight="1" thickBot="1" x14ac:dyDescent="0.3">
      <c r="B3" s="9" t="s">
        <v>25</v>
      </c>
      <c r="C3" s="10" t="s">
        <v>26</v>
      </c>
    </row>
    <row r="4" spans="2:3" ht="54" customHeight="1" x14ac:dyDescent="0.25">
      <c r="B4" s="5" t="s">
        <v>27</v>
      </c>
      <c r="C4" s="6"/>
    </row>
    <row r="5" spans="2:3" ht="64.150000000000006" customHeight="1" x14ac:dyDescent="0.25">
      <c r="B5" s="5" t="s">
        <v>28</v>
      </c>
      <c r="C5" s="6"/>
    </row>
    <row r="6" spans="2:3" ht="55.15" customHeight="1" thickBot="1" x14ac:dyDescent="0.3">
      <c r="B6" s="7" t="s">
        <v>29</v>
      </c>
      <c r="C6" s="8"/>
    </row>
    <row r="8" spans="2:3" ht="15.75" thickBot="1" x14ac:dyDescent="0.3"/>
    <row r="9" spans="2:3" x14ac:dyDescent="0.25">
      <c r="B9" s="32" t="s">
        <v>30</v>
      </c>
      <c r="C9" s="33" t="s">
        <v>31</v>
      </c>
    </row>
    <row r="10" spans="2:3" x14ac:dyDescent="0.25">
      <c r="B10" s="5" t="s">
        <v>32</v>
      </c>
      <c r="C10" s="22" t="s">
        <v>33</v>
      </c>
    </row>
    <row r="11" spans="2:3" ht="15.75" thickBot="1" x14ac:dyDescent="0.3">
      <c r="B11" s="7" t="s">
        <v>34</v>
      </c>
      <c r="C11" s="23" t="s">
        <v>35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8"/>
  <sheetViews>
    <sheetView zoomScaleNormal="100" workbookViewId="0">
      <pane xSplit="3" ySplit="3" topLeftCell="D23" activePane="bottomRight" state="frozen"/>
      <selection pane="topRight" activeCell="C1" sqref="C1"/>
      <selection pane="bottomLeft" activeCell="A2" sqref="A2"/>
      <selection pane="bottomRight" activeCell="F3" sqref="F3"/>
    </sheetView>
  </sheetViews>
  <sheetFormatPr defaultRowHeight="15" x14ac:dyDescent="0.25"/>
  <cols>
    <col min="2" max="2" width="7.85546875" style="57" customWidth="1"/>
    <col min="3" max="3" width="10.28515625" style="58" bestFit="1" customWidth="1"/>
    <col min="4" max="4" width="30.5703125" customWidth="1"/>
    <col min="5" max="5" width="6.7109375" style="59" customWidth="1"/>
    <col min="6" max="6" width="16.5703125" customWidth="1"/>
    <col min="7" max="7" width="13.85546875" customWidth="1"/>
  </cols>
  <sheetData>
    <row r="1" spans="2:7" ht="31.9" customHeight="1" thickBot="1" x14ac:dyDescent="0.3">
      <c r="B1" s="103" t="s">
        <v>36</v>
      </c>
      <c r="C1" s="103"/>
      <c r="D1" s="103"/>
      <c r="E1" s="103"/>
      <c r="F1" s="103"/>
      <c r="G1" s="104"/>
    </row>
    <row r="2" spans="2:7" x14ac:dyDescent="0.25">
      <c r="B2" s="100" t="s">
        <v>37</v>
      </c>
      <c r="C2" s="101"/>
      <c r="D2" s="101"/>
      <c r="E2" s="101"/>
      <c r="F2" s="101"/>
      <c r="G2" s="102"/>
    </row>
    <row r="3" spans="2:7" s="21" customFormat="1" ht="109.5" customHeight="1" x14ac:dyDescent="0.25">
      <c r="B3" s="48" t="s">
        <v>38</v>
      </c>
      <c r="C3" s="49" t="s">
        <v>39</v>
      </c>
      <c r="D3" s="17" t="s">
        <v>40</v>
      </c>
      <c r="E3" s="50"/>
      <c r="F3" s="17" t="s">
        <v>41</v>
      </c>
      <c r="G3" s="51" t="s">
        <v>42</v>
      </c>
    </row>
    <row r="4" spans="2:7" ht="24.95" customHeight="1" x14ac:dyDescent="0.25">
      <c r="B4" s="48"/>
      <c r="C4" s="52"/>
      <c r="D4" s="14"/>
      <c r="E4" s="53"/>
      <c r="F4" s="14"/>
      <c r="G4" s="22"/>
    </row>
    <row r="5" spans="2:7" ht="24.95" customHeight="1" x14ac:dyDescent="0.25">
      <c r="B5" s="48" t="s">
        <v>43</v>
      </c>
      <c r="C5" s="52">
        <v>4.0999999999999996</v>
      </c>
      <c r="D5" s="18" t="s">
        <v>44</v>
      </c>
      <c r="E5" s="53"/>
      <c r="F5" s="36" t="s">
        <v>45</v>
      </c>
      <c r="G5" s="22"/>
    </row>
    <row r="6" spans="2:7" ht="24.95" customHeight="1" x14ac:dyDescent="0.25">
      <c r="B6" s="48" t="s">
        <v>46</v>
      </c>
      <c r="C6" s="52">
        <v>4.0999999999999996</v>
      </c>
      <c r="D6" s="18" t="s">
        <v>47</v>
      </c>
      <c r="E6" s="53"/>
      <c r="F6" s="36" t="s">
        <v>48</v>
      </c>
      <c r="G6" s="22"/>
    </row>
    <row r="7" spans="2:7" ht="24.95" customHeight="1" x14ac:dyDescent="0.25">
      <c r="B7" s="48" t="s">
        <v>49</v>
      </c>
      <c r="C7" s="52" t="s">
        <v>50</v>
      </c>
      <c r="D7" s="18" t="s">
        <v>51</v>
      </c>
      <c r="E7" s="53" t="s">
        <v>52</v>
      </c>
      <c r="F7" s="36" t="s">
        <v>53</v>
      </c>
      <c r="G7" s="22"/>
    </row>
    <row r="8" spans="2:7" ht="24.95" customHeight="1" x14ac:dyDescent="0.25">
      <c r="B8" s="48" t="s">
        <v>54</v>
      </c>
      <c r="C8" s="52" t="s">
        <v>55</v>
      </c>
      <c r="D8" s="18" t="s">
        <v>56</v>
      </c>
      <c r="E8" s="53" t="s">
        <v>57</v>
      </c>
      <c r="F8" s="36" t="s">
        <v>58</v>
      </c>
      <c r="G8" s="22"/>
    </row>
    <row r="9" spans="2:7" ht="24.95" customHeight="1" x14ac:dyDescent="0.25">
      <c r="B9" s="48" t="s">
        <v>59</v>
      </c>
      <c r="C9" s="52" t="s">
        <v>55</v>
      </c>
      <c r="D9" s="18" t="s">
        <v>60</v>
      </c>
      <c r="E9" s="53"/>
      <c r="F9" s="36" t="s">
        <v>61</v>
      </c>
      <c r="G9" s="22"/>
    </row>
    <row r="10" spans="2:7" ht="24.95" customHeight="1" x14ac:dyDescent="0.25">
      <c r="B10" s="48" t="s">
        <v>62</v>
      </c>
      <c r="C10" s="52" t="s">
        <v>63</v>
      </c>
      <c r="D10" s="18" t="s">
        <v>64</v>
      </c>
      <c r="E10" s="53" t="s">
        <v>65</v>
      </c>
      <c r="F10" s="36" t="s">
        <v>66</v>
      </c>
      <c r="G10" s="22"/>
    </row>
    <row r="11" spans="2:7" ht="40.15" customHeight="1" x14ac:dyDescent="0.25">
      <c r="B11" s="48" t="s">
        <v>67</v>
      </c>
      <c r="C11" s="52" t="s">
        <v>68</v>
      </c>
      <c r="D11" s="18" t="s">
        <v>69</v>
      </c>
      <c r="E11" s="53"/>
      <c r="F11" s="36" t="s">
        <v>70</v>
      </c>
      <c r="G11" s="22"/>
    </row>
    <row r="12" spans="2:7" ht="24.95" customHeight="1" x14ac:dyDescent="0.25">
      <c r="B12" s="48"/>
      <c r="C12" s="52" t="s">
        <v>71</v>
      </c>
      <c r="D12" s="18" t="s">
        <v>72</v>
      </c>
      <c r="E12" s="53"/>
      <c r="F12" s="36" t="s">
        <v>73</v>
      </c>
      <c r="G12" s="22"/>
    </row>
    <row r="13" spans="2:7" ht="24.95" customHeight="1" x14ac:dyDescent="0.25">
      <c r="B13" s="48"/>
      <c r="C13" s="52" t="s">
        <v>74</v>
      </c>
      <c r="D13" s="18" t="s">
        <v>75</v>
      </c>
      <c r="E13" s="53"/>
      <c r="F13" s="36" t="s">
        <v>76</v>
      </c>
      <c r="G13" s="22"/>
    </row>
    <row r="14" spans="2:7" ht="24.95" customHeight="1" x14ac:dyDescent="0.25">
      <c r="B14" s="48" t="s">
        <v>77</v>
      </c>
      <c r="C14" s="52" t="s">
        <v>71</v>
      </c>
      <c r="D14" s="18" t="s">
        <v>78</v>
      </c>
      <c r="E14" s="53"/>
      <c r="F14" s="36" t="s">
        <v>76</v>
      </c>
      <c r="G14" s="22"/>
    </row>
    <row r="15" spans="2:7" ht="58.15" customHeight="1" x14ac:dyDescent="0.25">
      <c r="B15" s="48" t="s">
        <v>79</v>
      </c>
      <c r="C15" s="52" t="s">
        <v>80</v>
      </c>
      <c r="D15" s="18" t="s">
        <v>81</v>
      </c>
      <c r="E15" s="53" t="s">
        <v>82</v>
      </c>
      <c r="F15" s="36" t="s">
        <v>70</v>
      </c>
      <c r="G15" s="22"/>
    </row>
    <row r="16" spans="2:7" ht="24.95" customHeight="1" x14ac:dyDescent="0.25">
      <c r="B16" s="48" t="s">
        <v>83</v>
      </c>
      <c r="C16" s="52" t="s">
        <v>84</v>
      </c>
      <c r="D16" s="18" t="s">
        <v>85</v>
      </c>
      <c r="E16" s="53"/>
      <c r="F16" s="36" t="s">
        <v>70</v>
      </c>
      <c r="G16" s="22"/>
    </row>
    <row r="17" spans="2:7" ht="24.95" customHeight="1" x14ac:dyDescent="0.25">
      <c r="B17" s="48" t="s">
        <v>86</v>
      </c>
      <c r="C17" s="52" t="s">
        <v>87</v>
      </c>
      <c r="D17" s="18" t="s">
        <v>88</v>
      </c>
      <c r="E17" s="53"/>
      <c r="F17" s="36" t="s">
        <v>70</v>
      </c>
      <c r="G17" s="22"/>
    </row>
    <row r="18" spans="2:7" ht="45" x14ac:dyDescent="0.25">
      <c r="B18" s="48" t="s">
        <v>89</v>
      </c>
      <c r="C18" s="52" t="s">
        <v>90</v>
      </c>
      <c r="D18" s="18" t="s">
        <v>91</v>
      </c>
      <c r="E18" s="53" t="s">
        <v>92</v>
      </c>
      <c r="F18" s="72" t="s">
        <v>93</v>
      </c>
      <c r="G18" s="22"/>
    </row>
    <row r="19" spans="2:7" ht="60" x14ac:dyDescent="0.25">
      <c r="B19" s="48" t="s">
        <v>94</v>
      </c>
      <c r="C19" s="52" t="s">
        <v>95</v>
      </c>
      <c r="D19" s="18" t="s">
        <v>96</v>
      </c>
      <c r="E19" s="53" t="s">
        <v>97</v>
      </c>
      <c r="F19" s="72" t="s">
        <v>98</v>
      </c>
      <c r="G19" s="22"/>
    </row>
    <row r="20" spans="2:7" ht="45" x14ac:dyDescent="0.25">
      <c r="B20" s="48" t="s">
        <v>99</v>
      </c>
      <c r="C20" s="52" t="s">
        <v>100</v>
      </c>
      <c r="D20" s="18" t="s">
        <v>101</v>
      </c>
      <c r="E20" s="53" t="s">
        <v>97</v>
      </c>
      <c r="F20" s="36" t="s">
        <v>70</v>
      </c>
      <c r="G20" s="22"/>
    </row>
    <row r="21" spans="2:7" ht="30" x14ac:dyDescent="0.25">
      <c r="B21" s="48" t="s">
        <v>102</v>
      </c>
      <c r="C21" s="52" t="s">
        <v>90</v>
      </c>
      <c r="D21" s="18" t="s">
        <v>103</v>
      </c>
      <c r="E21" s="53" t="s">
        <v>97</v>
      </c>
      <c r="F21" s="36" t="s">
        <v>70</v>
      </c>
      <c r="G21" s="22"/>
    </row>
    <row r="22" spans="2:7" ht="24.95" customHeight="1" x14ac:dyDescent="0.25">
      <c r="B22" s="48" t="s">
        <v>104</v>
      </c>
      <c r="C22" s="52" t="s">
        <v>105</v>
      </c>
      <c r="D22" s="18" t="s">
        <v>106</v>
      </c>
      <c r="E22" s="53"/>
      <c r="F22" s="36" t="s">
        <v>70</v>
      </c>
      <c r="G22" s="22"/>
    </row>
    <row r="23" spans="2:7" ht="24.95" customHeight="1" x14ac:dyDescent="0.25">
      <c r="B23" s="48" t="s">
        <v>107</v>
      </c>
      <c r="C23" s="52">
        <v>5</v>
      </c>
      <c r="D23" s="18" t="s">
        <v>108</v>
      </c>
      <c r="E23" s="53"/>
      <c r="F23" s="36" t="s">
        <v>76</v>
      </c>
      <c r="G23" s="22"/>
    </row>
    <row r="24" spans="2:7" ht="34.9" customHeight="1" x14ac:dyDescent="0.25">
      <c r="B24" s="48" t="s">
        <v>109</v>
      </c>
      <c r="C24" s="52" t="s">
        <v>110</v>
      </c>
      <c r="D24" s="18" t="s">
        <v>111</v>
      </c>
      <c r="E24" s="53"/>
      <c r="F24" s="36" t="s">
        <v>112</v>
      </c>
      <c r="G24" s="22"/>
    </row>
    <row r="25" spans="2:7" ht="30" customHeight="1" x14ac:dyDescent="0.25">
      <c r="B25" s="48" t="s">
        <v>113</v>
      </c>
      <c r="C25" s="52" t="s">
        <v>114</v>
      </c>
      <c r="D25" s="18" t="s">
        <v>115</v>
      </c>
      <c r="E25" s="53"/>
      <c r="F25" s="36" t="s">
        <v>70</v>
      </c>
      <c r="G25" s="22"/>
    </row>
    <row r="26" spans="2:7" ht="24.95" customHeight="1" x14ac:dyDescent="0.25">
      <c r="B26" s="48" t="s">
        <v>116</v>
      </c>
      <c r="C26" s="52" t="s">
        <v>117</v>
      </c>
      <c r="D26" s="18" t="s">
        <v>118</v>
      </c>
      <c r="E26" s="53" t="s">
        <v>119</v>
      </c>
      <c r="F26" s="36" t="s">
        <v>70</v>
      </c>
      <c r="G26" s="22"/>
    </row>
    <row r="27" spans="2:7" ht="37.5" customHeight="1" thickBot="1" x14ac:dyDescent="0.3">
      <c r="B27" s="54" t="s">
        <v>120</v>
      </c>
      <c r="C27" s="55">
        <v>9.1</v>
      </c>
      <c r="D27" s="70" t="s">
        <v>121</v>
      </c>
      <c r="E27" s="56"/>
      <c r="F27" s="73" t="s">
        <v>112</v>
      </c>
      <c r="G27" s="23"/>
    </row>
    <row r="28" spans="2:7" x14ac:dyDescent="0.25">
      <c r="D28" s="71"/>
    </row>
  </sheetData>
  <mergeCells count="2">
    <mergeCell ref="B2:G2"/>
    <mergeCell ref="B1:G1"/>
  </mergeCells>
  <pageMargins left="0.7" right="0.7" top="0.75" bottom="0.75" header="0.3" footer="0.3"/>
  <pageSetup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workbookViewId="0">
      <selection activeCell="G9" sqref="G9"/>
    </sheetView>
  </sheetViews>
  <sheetFormatPr defaultRowHeight="15" x14ac:dyDescent="0.25"/>
  <cols>
    <col min="2" max="2" width="5.5703125" customWidth="1"/>
    <col min="3" max="3" width="19.28515625" customWidth="1"/>
    <col min="4" max="4" width="21.42578125" customWidth="1"/>
    <col min="10" max="10" width="6.28515625" customWidth="1"/>
    <col min="11" max="11" width="0" hidden="1" customWidth="1"/>
  </cols>
  <sheetData>
    <row r="1" spans="1:11" x14ac:dyDescent="0.25">
      <c r="A1" s="24"/>
      <c r="B1" s="24"/>
      <c r="C1" s="24"/>
      <c r="D1" s="24"/>
      <c r="E1" s="24"/>
    </row>
    <row r="2" spans="1:11" ht="35.450000000000003" customHeight="1" x14ac:dyDescent="0.25">
      <c r="A2" s="24"/>
      <c r="B2" s="105" t="s">
        <v>122</v>
      </c>
      <c r="C2" s="105"/>
      <c r="D2" s="105"/>
      <c r="E2" s="105"/>
    </row>
    <row r="3" spans="1:11" ht="30" customHeight="1" x14ac:dyDescent="0.25">
      <c r="A3" s="24"/>
      <c r="B3" s="106" t="s">
        <v>123</v>
      </c>
      <c r="C3" s="106"/>
      <c r="D3" s="106"/>
      <c r="E3" s="105" t="s">
        <v>124</v>
      </c>
      <c r="F3" s="24"/>
      <c r="K3" t="s">
        <v>76</v>
      </c>
    </row>
    <row r="4" spans="1:11" ht="32.450000000000003" customHeight="1" x14ac:dyDescent="0.25">
      <c r="A4" s="24"/>
      <c r="B4" s="106"/>
      <c r="C4" s="106"/>
      <c r="D4" s="106"/>
      <c r="E4" s="105"/>
      <c r="F4" s="24"/>
      <c r="K4" t="s">
        <v>125</v>
      </c>
    </row>
    <row r="5" spans="1:11" ht="46.15" customHeight="1" x14ac:dyDescent="0.25">
      <c r="A5" s="24"/>
      <c r="B5" s="106"/>
      <c r="C5" s="106"/>
      <c r="D5" s="106"/>
      <c r="E5" s="105"/>
      <c r="K5" t="s">
        <v>126</v>
      </c>
    </row>
    <row r="6" spans="1:11" ht="38.450000000000003" customHeight="1" x14ac:dyDescent="0.25">
      <c r="A6" s="24"/>
      <c r="B6" s="36">
        <v>1</v>
      </c>
      <c r="C6" s="60" t="s">
        <v>127</v>
      </c>
      <c r="D6" s="60" t="s">
        <v>128</v>
      </c>
      <c r="E6" s="69"/>
    </row>
    <row r="7" spans="1:11" ht="30" customHeight="1" x14ac:dyDescent="0.25">
      <c r="A7" s="24"/>
      <c r="B7" s="36">
        <v>2</v>
      </c>
      <c r="C7" s="60" t="s">
        <v>129</v>
      </c>
      <c r="D7" s="60" t="s">
        <v>130</v>
      </c>
      <c r="E7" s="69"/>
    </row>
    <row r="8" spans="1:11" ht="30" customHeight="1" x14ac:dyDescent="0.25">
      <c r="A8" s="24"/>
      <c r="B8" s="36">
        <v>3</v>
      </c>
      <c r="C8" s="60" t="s">
        <v>131</v>
      </c>
      <c r="D8" s="60" t="s">
        <v>132</v>
      </c>
      <c r="E8" s="69"/>
    </row>
    <row r="9" spans="1:11" ht="30" customHeight="1" x14ac:dyDescent="0.25">
      <c r="A9" s="24"/>
      <c r="B9" s="36">
        <v>4</v>
      </c>
      <c r="C9" s="60" t="s">
        <v>133</v>
      </c>
      <c r="D9" s="60" t="s">
        <v>134</v>
      </c>
      <c r="E9" s="69"/>
    </row>
    <row r="10" spans="1:11" ht="30" customHeight="1" x14ac:dyDescent="0.25">
      <c r="A10" s="24"/>
      <c r="B10" s="36">
        <v>5</v>
      </c>
      <c r="C10" s="60" t="s">
        <v>135</v>
      </c>
      <c r="D10" s="60" t="s">
        <v>134</v>
      </c>
      <c r="E10" s="69"/>
    </row>
    <row r="11" spans="1:11" ht="30" customHeight="1" x14ac:dyDescent="0.25">
      <c r="A11" s="24"/>
      <c r="B11" s="36">
        <v>6</v>
      </c>
      <c r="C11" s="60" t="s">
        <v>136</v>
      </c>
      <c r="D11" s="60" t="s">
        <v>134</v>
      </c>
      <c r="E11" s="69"/>
    </row>
    <row r="12" spans="1:11" ht="30" customHeight="1" x14ac:dyDescent="0.25">
      <c r="A12" s="24"/>
      <c r="B12" s="36">
        <v>7</v>
      </c>
      <c r="C12" s="60" t="s">
        <v>137</v>
      </c>
      <c r="D12" s="60" t="s">
        <v>134</v>
      </c>
      <c r="E12" s="69"/>
    </row>
    <row r="13" spans="1:11" ht="30" customHeight="1" x14ac:dyDescent="0.25">
      <c r="A13" s="24"/>
      <c r="B13" s="36">
        <v>8</v>
      </c>
      <c r="C13" s="60" t="s">
        <v>138</v>
      </c>
      <c r="D13" s="60" t="s">
        <v>139</v>
      </c>
      <c r="E13" s="69"/>
    </row>
    <row r="14" spans="1:11" ht="30" customHeight="1" x14ac:dyDescent="0.25">
      <c r="A14" s="24"/>
      <c r="B14" s="36">
        <v>9</v>
      </c>
      <c r="C14" s="60" t="s">
        <v>140</v>
      </c>
      <c r="D14" s="60" t="s">
        <v>134</v>
      </c>
      <c r="E14" s="69"/>
    </row>
    <row r="15" spans="1:11" ht="30" customHeight="1" x14ac:dyDescent="0.25">
      <c r="A15" s="24"/>
      <c r="B15" s="36">
        <v>10</v>
      </c>
      <c r="C15" s="60" t="s">
        <v>141</v>
      </c>
      <c r="D15" s="60" t="s">
        <v>134</v>
      </c>
      <c r="E15" s="69"/>
    </row>
    <row r="16" spans="1:11" ht="32.450000000000003" customHeight="1" x14ac:dyDescent="0.25">
      <c r="A16" s="24"/>
      <c r="B16" s="36">
        <v>11</v>
      </c>
      <c r="C16" s="60" t="s">
        <v>142</v>
      </c>
      <c r="D16" s="60" t="s">
        <v>143</v>
      </c>
      <c r="E16" s="69"/>
    </row>
    <row r="17" spans="1:5" ht="30" customHeight="1" x14ac:dyDescent="0.25">
      <c r="A17" s="24"/>
      <c r="B17" s="36">
        <v>12</v>
      </c>
      <c r="C17" s="60" t="s">
        <v>144</v>
      </c>
      <c r="D17" s="60" t="s">
        <v>132</v>
      </c>
      <c r="E17" s="69"/>
    </row>
    <row r="18" spans="1:5" ht="30" x14ac:dyDescent="0.25">
      <c r="A18" s="24"/>
      <c r="B18" s="36">
        <v>13</v>
      </c>
      <c r="C18" s="60" t="s">
        <v>145</v>
      </c>
      <c r="D18" s="60" t="s">
        <v>134</v>
      </c>
      <c r="E18" s="69"/>
    </row>
    <row r="19" spans="1:5" ht="18.75" x14ac:dyDescent="0.25">
      <c r="A19" s="24"/>
      <c r="B19" s="36">
        <v>14</v>
      </c>
      <c r="C19" s="60" t="s">
        <v>146</v>
      </c>
      <c r="D19" s="60" t="s">
        <v>134</v>
      </c>
      <c r="E19" s="69"/>
    </row>
    <row r="20" spans="1:5" ht="30" x14ac:dyDescent="0.25">
      <c r="B20" s="36">
        <v>15</v>
      </c>
      <c r="C20" s="60" t="s">
        <v>147</v>
      </c>
      <c r="D20" s="60" t="s">
        <v>148</v>
      </c>
      <c r="E20" s="69"/>
    </row>
    <row r="21" spans="1:5" ht="18.75" x14ac:dyDescent="0.25">
      <c r="E21" s="68"/>
    </row>
    <row r="22" spans="1:5" ht="45" customHeight="1" x14ac:dyDescent="0.25">
      <c r="C22" s="107" t="s">
        <v>149</v>
      </c>
      <c r="D22" s="107"/>
      <c r="E22" s="107"/>
    </row>
    <row r="23" spans="1:5" x14ac:dyDescent="0.25">
      <c r="C23" s="83" t="s">
        <v>150</v>
      </c>
    </row>
  </sheetData>
  <mergeCells count="4">
    <mergeCell ref="E3:E5"/>
    <mergeCell ref="B3:D5"/>
    <mergeCell ref="C22:E22"/>
    <mergeCell ref="B2:E2"/>
  </mergeCells>
  <conditionalFormatting sqref="E23">
    <cfRule type="cellIs" dxfId="3" priority="2" operator="lessThanOrEqual">
      <formula>10</formula>
    </cfRule>
  </conditionalFormatting>
  <dataValidations count="1">
    <dataValidation type="list" allowBlank="1" showInputMessage="1" showErrorMessage="1" sqref="E6:E21" xr:uid="{00000000-0002-0000-0200-000000000000}">
      <formula1>$K$3:$K$5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17"/>
  <sheetViews>
    <sheetView topLeftCell="A11" workbookViewId="0">
      <selection activeCell="G4" sqref="G4"/>
    </sheetView>
  </sheetViews>
  <sheetFormatPr defaultRowHeight="15" x14ac:dyDescent="0.25"/>
  <cols>
    <col min="3" max="3" width="53.28515625" customWidth="1"/>
    <col min="4" max="4" width="28.28515625" customWidth="1"/>
  </cols>
  <sheetData>
    <row r="1" spans="2:4" ht="15.75" thickBot="1" x14ac:dyDescent="0.3"/>
    <row r="2" spans="2:4" ht="46.9" customHeight="1" thickBot="1" x14ac:dyDescent="0.3">
      <c r="B2" s="108" t="s">
        <v>151</v>
      </c>
      <c r="C2" s="109"/>
      <c r="D2" s="110"/>
    </row>
    <row r="3" spans="2:4" ht="36.6" customHeight="1" x14ac:dyDescent="0.25">
      <c r="B3" s="78" t="s">
        <v>152</v>
      </c>
      <c r="C3" s="79" t="s">
        <v>153</v>
      </c>
      <c r="D3" s="80" t="s">
        <v>154</v>
      </c>
    </row>
    <row r="4" spans="2:4" ht="106.5" customHeight="1" thickBot="1" x14ac:dyDescent="0.3">
      <c r="B4" s="26">
        <v>1</v>
      </c>
      <c r="C4" s="28" t="s">
        <v>155</v>
      </c>
      <c r="D4" s="4"/>
    </row>
    <row r="5" spans="2:4" ht="135.75" thickBot="1" x14ac:dyDescent="0.3">
      <c r="B5" s="26">
        <v>2</v>
      </c>
      <c r="C5" s="29" t="s">
        <v>156</v>
      </c>
      <c r="D5" s="4"/>
    </row>
    <row r="6" spans="2:4" ht="135.75" thickBot="1" x14ac:dyDescent="0.3">
      <c r="B6" s="26">
        <v>3</v>
      </c>
      <c r="C6" s="29" t="s">
        <v>157</v>
      </c>
      <c r="D6" s="4"/>
    </row>
    <row r="7" spans="2:4" ht="88.5" customHeight="1" thickBot="1" x14ac:dyDescent="0.3">
      <c r="B7" s="26">
        <v>4</v>
      </c>
      <c r="C7" s="29" t="s">
        <v>158</v>
      </c>
      <c r="D7" s="4"/>
    </row>
    <row r="8" spans="2:4" ht="75.75" customHeight="1" thickBot="1" x14ac:dyDescent="0.3">
      <c r="B8" s="26">
        <v>5</v>
      </c>
      <c r="C8" s="29" t="s">
        <v>159</v>
      </c>
      <c r="D8" s="4"/>
    </row>
    <row r="9" spans="2:4" ht="49.9" customHeight="1" thickBot="1" x14ac:dyDescent="0.3">
      <c r="B9" s="26">
        <v>6</v>
      </c>
      <c r="C9" s="29" t="s">
        <v>160</v>
      </c>
      <c r="D9" s="4"/>
    </row>
    <row r="10" spans="2:4" ht="49.9" customHeight="1" thickBot="1" x14ac:dyDescent="0.3">
      <c r="B10" s="26">
        <v>7</v>
      </c>
      <c r="C10" s="29" t="s">
        <v>161</v>
      </c>
      <c r="D10" s="4"/>
    </row>
    <row r="11" spans="2:4" ht="165.75" thickBot="1" x14ac:dyDescent="0.3">
      <c r="B11" s="26">
        <v>8</v>
      </c>
      <c r="C11" s="29" t="s">
        <v>162</v>
      </c>
      <c r="D11" s="98"/>
    </row>
    <row r="12" spans="2:4" ht="100.9" customHeight="1" thickBot="1" x14ac:dyDescent="0.3">
      <c r="B12" s="26">
        <v>9</v>
      </c>
      <c r="C12" s="29" t="s">
        <v>163</v>
      </c>
      <c r="D12" s="99"/>
    </row>
    <row r="13" spans="2:4" ht="75.75" thickBot="1" x14ac:dyDescent="0.3">
      <c r="B13" s="26">
        <v>10</v>
      </c>
      <c r="C13" s="29" t="s">
        <v>164</v>
      </c>
      <c r="D13" s="99"/>
    </row>
    <row r="14" spans="2:4" ht="49.9" customHeight="1" thickBot="1" x14ac:dyDescent="0.3">
      <c r="B14" s="26">
        <v>11</v>
      </c>
      <c r="C14" s="29" t="s">
        <v>165</v>
      </c>
      <c r="D14" s="99"/>
    </row>
    <row r="15" spans="2:4" ht="49.9" customHeight="1" thickBot="1" x14ac:dyDescent="0.3">
      <c r="B15" s="26">
        <v>12</v>
      </c>
      <c r="C15" s="29" t="s">
        <v>166</v>
      </c>
      <c r="D15" s="99"/>
    </row>
    <row r="16" spans="2:4" ht="49.9" customHeight="1" thickBot="1" x14ac:dyDescent="0.3">
      <c r="B16" s="26">
        <v>13</v>
      </c>
      <c r="C16" s="30" t="s">
        <v>167</v>
      </c>
      <c r="D16" s="99"/>
    </row>
    <row r="17" spans="2:4" ht="49.9" customHeight="1" thickBot="1" x14ac:dyDescent="0.3">
      <c r="B17" s="27">
        <v>14</v>
      </c>
      <c r="C17" s="31" t="s">
        <v>168</v>
      </c>
      <c r="D17" s="99"/>
    </row>
  </sheetData>
  <mergeCells count="1">
    <mergeCell ref="B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6:O16"/>
  <sheetViews>
    <sheetView topLeftCell="A8" workbookViewId="0">
      <selection activeCell="E8" sqref="E8"/>
    </sheetView>
  </sheetViews>
  <sheetFormatPr defaultRowHeight="15" x14ac:dyDescent="0.25"/>
  <cols>
    <col min="2" max="2" width="28.85546875" customWidth="1"/>
    <col min="3" max="4" width="17.28515625" customWidth="1"/>
    <col min="5" max="5" width="13.7109375" customWidth="1"/>
    <col min="6" max="6" width="35" customWidth="1"/>
    <col min="14" max="14" width="16.28515625" customWidth="1"/>
    <col min="15" max="15" width="13.7109375" customWidth="1"/>
  </cols>
  <sheetData>
    <row r="6" spans="2:15" x14ac:dyDescent="0.25">
      <c r="B6" s="111" t="s">
        <v>169</v>
      </c>
      <c r="C6" s="111"/>
      <c r="D6" s="111"/>
      <c r="E6" s="111"/>
      <c r="F6" s="111"/>
      <c r="N6" s="11"/>
      <c r="O6" s="12"/>
    </row>
    <row r="7" spans="2:15" x14ac:dyDescent="0.25">
      <c r="B7" s="17" t="s">
        <v>170</v>
      </c>
      <c r="C7" s="17" t="s">
        <v>171</v>
      </c>
      <c r="D7" s="17" t="s">
        <v>172</v>
      </c>
      <c r="E7" s="17" t="s">
        <v>173</v>
      </c>
      <c r="F7" s="17" t="s">
        <v>174</v>
      </c>
    </row>
    <row r="8" spans="2:15" ht="52.9" customHeight="1" x14ac:dyDescent="0.25">
      <c r="B8" s="42" t="s">
        <v>175</v>
      </c>
      <c r="C8" s="19">
        <v>51</v>
      </c>
      <c r="D8" s="19" t="s">
        <v>176</v>
      </c>
      <c r="E8" s="19">
        <f>'InputScoring Sheet'!E7</f>
        <v>0</v>
      </c>
      <c r="F8" s="14"/>
    </row>
    <row r="9" spans="2:15" ht="52.9" customHeight="1" x14ac:dyDescent="0.25"/>
    <row r="10" spans="2:15" x14ac:dyDescent="0.25">
      <c r="B10" s="17" t="s">
        <v>170</v>
      </c>
      <c r="C10" s="17" t="s">
        <v>171</v>
      </c>
      <c r="D10" s="17" t="s">
        <v>172</v>
      </c>
      <c r="E10" s="17" t="s">
        <v>173</v>
      </c>
      <c r="F10" s="17" t="s">
        <v>174</v>
      </c>
    </row>
    <row r="11" spans="2:15" ht="46.9" customHeight="1" x14ac:dyDescent="0.25">
      <c r="B11" s="42" t="s">
        <v>177</v>
      </c>
      <c r="C11" s="19">
        <v>39</v>
      </c>
      <c r="D11" s="19" t="s">
        <v>178</v>
      </c>
      <c r="E11" s="19">
        <f>'FAT site scoring'!E18</f>
        <v>0</v>
      </c>
      <c r="F11" s="14"/>
    </row>
    <row r="12" spans="2:15" x14ac:dyDescent="0.25">
      <c r="C12" s="13"/>
      <c r="D12" s="13"/>
      <c r="E12" s="13"/>
    </row>
    <row r="13" spans="2:15" x14ac:dyDescent="0.25">
      <c r="C13" s="13"/>
      <c r="D13" s="13"/>
      <c r="E13" s="13"/>
    </row>
    <row r="15" spans="2:15" ht="15.75" thickBot="1" x14ac:dyDescent="0.3">
      <c r="B15" t="s">
        <v>179</v>
      </c>
      <c r="C15" s="20">
        <f>SUM(C10:C13)</f>
        <v>39</v>
      </c>
      <c r="D15" s="20"/>
      <c r="E15" s="20">
        <f>SUM(E8:E13)</f>
        <v>0</v>
      </c>
    </row>
    <row r="16" spans="2:15" ht="15.75" thickTop="1" x14ac:dyDescent="0.25">
      <c r="C16" s="13">
        <f>C15*85%</f>
        <v>33.15</v>
      </c>
      <c r="D16" s="13"/>
      <c r="E16" s="13"/>
    </row>
  </sheetData>
  <mergeCells count="1">
    <mergeCell ref="B6:F6"/>
  </mergeCells>
  <conditionalFormatting sqref="E15:E16">
    <cfRule type="cellIs" dxfId="2" priority="1" operator="lessThan">
      <formula>$C$16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43"/>
  <sheetViews>
    <sheetView tabSelected="1" topLeftCell="A21" workbookViewId="0">
      <selection activeCell="F27" sqref="F27"/>
    </sheetView>
  </sheetViews>
  <sheetFormatPr defaultRowHeight="15" x14ac:dyDescent="0.25"/>
  <cols>
    <col min="1" max="1" width="11.7109375" customWidth="1"/>
    <col min="2" max="2" width="22.28515625" customWidth="1"/>
    <col min="3" max="4" width="28" customWidth="1"/>
    <col min="5" max="5" width="19.7109375" bestFit="1" customWidth="1"/>
    <col min="6" max="6" width="12.85546875" style="58" customWidth="1"/>
    <col min="7" max="7" width="13.28515625" customWidth="1"/>
    <col min="8" max="8" width="11" customWidth="1"/>
    <col min="9" max="9" width="13" customWidth="1"/>
    <col min="10" max="10" width="6" customWidth="1"/>
    <col min="11" max="11" width="47.5703125" customWidth="1"/>
    <col min="12" max="12" width="13.42578125" customWidth="1"/>
    <col min="13" max="13" width="15.42578125" customWidth="1"/>
    <col min="14" max="14" width="10.28515625" customWidth="1"/>
  </cols>
  <sheetData>
    <row r="1" spans="2:16" ht="15.75" thickBot="1" x14ac:dyDescent="0.3"/>
    <row r="2" spans="2:16" ht="21.6" customHeight="1" thickBot="1" x14ac:dyDescent="0.3">
      <c r="E2" s="61" t="s">
        <v>180</v>
      </c>
      <c r="F2" s="89"/>
      <c r="G2" s="21"/>
      <c r="H2" s="21"/>
      <c r="I2" s="21"/>
      <c r="J2" s="21"/>
      <c r="L2" s="1" t="s">
        <v>181</v>
      </c>
      <c r="M2" s="2" t="s">
        <v>182</v>
      </c>
      <c r="P2" t="s">
        <v>76</v>
      </c>
    </row>
    <row r="3" spans="2:16" ht="26.45" customHeight="1" thickBot="1" x14ac:dyDescent="0.3">
      <c r="C3" s="16" t="s">
        <v>172</v>
      </c>
      <c r="D3" s="16"/>
      <c r="E3" s="35" t="s">
        <v>183</v>
      </c>
      <c r="F3" s="13"/>
      <c r="G3" s="13"/>
      <c r="H3" s="13"/>
      <c r="I3" s="13"/>
      <c r="J3" s="13"/>
      <c r="L3" s="3" t="s">
        <v>184</v>
      </c>
      <c r="M3" s="4">
        <v>3</v>
      </c>
      <c r="P3" t="s">
        <v>125</v>
      </c>
    </row>
    <row r="4" spans="2:16" ht="39" customHeight="1" thickBot="1" x14ac:dyDescent="0.3">
      <c r="B4" s="93" t="s">
        <v>185</v>
      </c>
      <c r="C4" s="34" t="s">
        <v>186</v>
      </c>
      <c r="D4" s="34"/>
      <c r="E4" s="15">
        <f>F27</f>
        <v>0</v>
      </c>
      <c r="F4" s="13"/>
      <c r="G4" s="13"/>
      <c r="H4" s="13"/>
      <c r="I4" s="13"/>
      <c r="J4" s="13"/>
      <c r="L4" s="3" t="s">
        <v>187</v>
      </c>
      <c r="M4" s="4">
        <v>1</v>
      </c>
    </row>
    <row r="5" spans="2:16" ht="34.15" customHeight="1" thickBot="1" x14ac:dyDescent="0.3">
      <c r="B5" s="93" t="s">
        <v>188</v>
      </c>
      <c r="C5" s="88">
        <v>1</v>
      </c>
      <c r="D5" s="88"/>
      <c r="E5" s="15">
        <f>F30</f>
        <v>0</v>
      </c>
      <c r="F5" s="13"/>
      <c r="G5" s="13"/>
      <c r="H5" s="13"/>
      <c r="I5" s="13"/>
      <c r="J5" s="13"/>
      <c r="L5" s="3" t="s">
        <v>189</v>
      </c>
      <c r="M5" s="4">
        <v>0</v>
      </c>
    </row>
    <row r="6" spans="2:16" ht="60" x14ac:dyDescent="0.25">
      <c r="B6" s="94" t="s">
        <v>190</v>
      </c>
      <c r="C6" s="88">
        <v>1</v>
      </c>
      <c r="D6" s="88"/>
      <c r="E6" s="15">
        <f>F32</f>
        <v>0</v>
      </c>
      <c r="F6" s="39"/>
      <c r="G6" s="13"/>
    </row>
    <row r="7" spans="2:16" ht="23.45" customHeight="1" thickBot="1" x14ac:dyDescent="0.3">
      <c r="B7" s="40"/>
      <c r="C7" s="41" t="s">
        <v>191</v>
      </c>
      <c r="D7" s="41"/>
      <c r="E7" s="46">
        <f>SUM(E4:E6)</f>
        <v>0</v>
      </c>
      <c r="F7" s="39"/>
      <c r="G7" s="13"/>
    </row>
    <row r="8" spans="2:16" ht="15.75" thickTop="1" x14ac:dyDescent="0.25">
      <c r="B8" s="40"/>
      <c r="C8" s="37"/>
      <c r="D8" s="37"/>
      <c r="E8" s="13"/>
      <c r="F8" s="13"/>
      <c r="G8" s="13"/>
      <c r="H8" s="13"/>
      <c r="I8" s="39"/>
      <c r="J8" s="13"/>
    </row>
    <row r="10" spans="2:16" ht="15.75" thickBot="1" x14ac:dyDescent="0.3">
      <c r="I10" s="47"/>
      <c r="J10" s="11"/>
    </row>
    <row r="11" spans="2:16" ht="28.5" customHeight="1" thickBot="1" x14ac:dyDescent="0.3">
      <c r="B11" s="21"/>
      <c r="C11" s="92" t="s">
        <v>192</v>
      </c>
      <c r="D11" s="92"/>
      <c r="E11" s="92" t="s">
        <v>193</v>
      </c>
      <c r="F11" s="87" t="s">
        <v>194</v>
      </c>
    </row>
    <row r="12" spans="2:16" ht="44.25" customHeight="1" x14ac:dyDescent="0.25">
      <c r="B12" s="21">
        <v>1</v>
      </c>
      <c r="C12" s="86" t="s">
        <v>127</v>
      </c>
      <c r="D12" s="86"/>
      <c r="E12" s="86" t="s">
        <v>128</v>
      </c>
      <c r="F12" s="90"/>
      <c r="L12" s="47"/>
      <c r="M12" s="11"/>
    </row>
    <row r="13" spans="2:16" ht="54" customHeight="1" x14ac:dyDescent="0.25">
      <c r="B13" s="21">
        <v>2</v>
      </c>
      <c r="C13" s="60" t="s">
        <v>129</v>
      </c>
      <c r="D13" s="60"/>
      <c r="E13" s="60" t="s">
        <v>130</v>
      </c>
      <c r="F13" s="52"/>
      <c r="L13" s="47"/>
      <c r="M13" s="11"/>
    </row>
    <row r="14" spans="2:16" ht="40.9" customHeight="1" x14ac:dyDescent="0.25">
      <c r="B14" s="21">
        <v>3</v>
      </c>
      <c r="C14" s="60" t="s">
        <v>131</v>
      </c>
      <c r="D14" s="60"/>
      <c r="E14" s="60" t="s">
        <v>132</v>
      </c>
      <c r="F14" s="90"/>
    </row>
    <row r="15" spans="2:16" ht="40.9" customHeight="1" x14ac:dyDescent="0.25">
      <c r="B15" s="21">
        <v>4</v>
      </c>
      <c r="C15" s="60" t="s">
        <v>133</v>
      </c>
      <c r="D15" s="60"/>
      <c r="E15" s="60" t="s">
        <v>134</v>
      </c>
      <c r="F15" s="52"/>
    </row>
    <row r="16" spans="2:16" ht="38.450000000000003" customHeight="1" x14ac:dyDescent="0.25">
      <c r="B16" s="21">
        <v>5</v>
      </c>
      <c r="C16" s="60" t="s">
        <v>135</v>
      </c>
      <c r="D16" s="60"/>
      <c r="E16" s="60" t="s">
        <v>134</v>
      </c>
      <c r="F16" s="90"/>
    </row>
    <row r="17" spans="2:8" ht="39" customHeight="1" x14ac:dyDescent="0.25">
      <c r="B17" s="21">
        <v>6</v>
      </c>
      <c r="C17" s="60" t="s">
        <v>136</v>
      </c>
      <c r="D17" s="60"/>
      <c r="E17" s="60" t="s">
        <v>134</v>
      </c>
      <c r="F17" s="52"/>
    </row>
    <row r="18" spans="2:8" ht="36.6" customHeight="1" x14ac:dyDescent="0.25">
      <c r="B18" s="21">
        <v>7</v>
      </c>
      <c r="C18" s="60" t="s">
        <v>137</v>
      </c>
      <c r="D18" s="60"/>
      <c r="E18" s="60" t="s">
        <v>134</v>
      </c>
      <c r="F18" s="90"/>
    </row>
    <row r="19" spans="2:8" ht="28.15" customHeight="1" x14ac:dyDescent="0.25">
      <c r="B19" s="21">
        <v>8</v>
      </c>
      <c r="C19" s="60" t="s">
        <v>138</v>
      </c>
      <c r="D19" s="60"/>
      <c r="E19" s="60" t="s">
        <v>139</v>
      </c>
      <c r="F19" s="52"/>
    </row>
    <row r="20" spans="2:8" ht="41.45" customHeight="1" x14ac:dyDescent="0.25">
      <c r="B20" s="21">
        <v>9</v>
      </c>
      <c r="C20" s="60" t="s">
        <v>140</v>
      </c>
      <c r="D20" s="60"/>
      <c r="E20" s="60" t="s">
        <v>134</v>
      </c>
      <c r="F20" s="90"/>
    </row>
    <row r="21" spans="2:8" ht="30" customHeight="1" x14ac:dyDescent="0.25">
      <c r="B21" s="21">
        <v>10</v>
      </c>
      <c r="C21" s="60" t="s">
        <v>141</v>
      </c>
      <c r="D21" s="60"/>
      <c r="E21" s="60" t="s">
        <v>134</v>
      </c>
      <c r="F21" s="52"/>
    </row>
    <row r="22" spans="2:8" ht="25.5" customHeight="1" x14ac:dyDescent="0.25">
      <c r="B22" s="21">
        <v>11</v>
      </c>
      <c r="C22" s="60" t="s">
        <v>142</v>
      </c>
      <c r="D22" s="60"/>
      <c r="E22" s="60" t="s">
        <v>143</v>
      </c>
      <c r="F22" s="90"/>
    </row>
    <row r="23" spans="2:8" ht="30" x14ac:dyDescent="0.25">
      <c r="B23" s="21">
        <v>12</v>
      </c>
      <c r="C23" s="60" t="s">
        <v>144</v>
      </c>
      <c r="D23" s="60"/>
      <c r="E23" s="60" t="s">
        <v>132</v>
      </c>
      <c r="F23" s="52"/>
    </row>
    <row r="24" spans="2:8" x14ac:dyDescent="0.25">
      <c r="B24" s="21">
        <v>13</v>
      </c>
      <c r="C24" s="60" t="s">
        <v>145</v>
      </c>
      <c r="D24" s="60"/>
      <c r="E24" s="60" t="s">
        <v>134</v>
      </c>
      <c r="F24" s="90"/>
    </row>
    <row r="25" spans="2:8" x14ac:dyDescent="0.25">
      <c r="B25" s="21">
        <v>14</v>
      </c>
      <c r="C25" s="60" t="s">
        <v>146</v>
      </c>
      <c r="D25" s="60"/>
      <c r="E25" s="60" t="s">
        <v>134</v>
      </c>
      <c r="F25" s="52"/>
    </row>
    <row r="26" spans="2:8" ht="30" x14ac:dyDescent="0.25">
      <c r="B26" s="21">
        <v>15</v>
      </c>
      <c r="C26" s="60" t="s">
        <v>147</v>
      </c>
      <c r="D26" s="60"/>
      <c r="E26" s="60" t="s">
        <v>148</v>
      </c>
      <c r="F26" s="90"/>
    </row>
    <row r="27" spans="2:8" ht="15.75" thickBot="1" x14ac:dyDescent="0.3">
      <c r="C27" s="38"/>
      <c r="D27" s="38"/>
      <c r="E27" s="53" t="s">
        <v>191</v>
      </c>
      <c r="F27" s="85">
        <f>SUM(F12:F26)</f>
        <v>0</v>
      </c>
    </row>
    <row r="28" spans="2:8" ht="16.5" thickTop="1" thickBot="1" x14ac:dyDescent="0.3">
      <c r="E28" s="67" t="s">
        <v>195</v>
      </c>
      <c r="F28" s="84">
        <v>36</v>
      </c>
    </row>
    <row r="29" spans="2:8" ht="16.5" thickTop="1" thickBot="1" x14ac:dyDescent="0.3"/>
    <row r="30" spans="2:8" ht="27" customHeight="1" thickBot="1" x14ac:dyDescent="0.3">
      <c r="B30" s="95" t="s">
        <v>188</v>
      </c>
      <c r="C30" s="43" t="s">
        <v>196</v>
      </c>
      <c r="D30" s="96"/>
      <c r="E30" s="44"/>
      <c r="F30" s="91"/>
      <c r="G30" s="44"/>
      <c r="H30" s="45"/>
    </row>
    <row r="31" spans="2:8" ht="15.75" thickBot="1" x14ac:dyDescent="0.3">
      <c r="B31" s="83"/>
    </row>
    <row r="32" spans="2:8" ht="40.5" customHeight="1" thickBot="1" x14ac:dyDescent="0.3">
      <c r="B32" s="95" t="s">
        <v>197</v>
      </c>
      <c r="C32" s="43" t="s">
        <v>198</v>
      </c>
      <c r="D32" s="96"/>
      <c r="E32" s="44"/>
      <c r="F32" s="91"/>
      <c r="G32" s="44"/>
      <c r="H32" s="45"/>
    </row>
    <row r="36" spans="2:8" ht="33" customHeight="1" x14ac:dyDescent="0.25">
      <c r="B36" s="112" t="s">
        <v>185</v>
      </c>
      <c r="C36" s="82" t="s">
        <v>199</v>
      </c>
      <c r="D36" s="97" t="s">
        <v>200</v>
      </c>
      <c r="E36" s="113" t="s">
        <v>201</v>
      </c>
      <c r="F36" s="113"/>
      <c r="G36" s="113"/>
      <c r="H36" s="113"/>
    </row>
    <row r="37" spans="2:8" ht="27.75" customHeight="1" x14ac:dyDescent="0.25">
      <c r="B37" s="112"/>
      <c r="C37" s="82" t="s">
        <v>202</v>
      </c>
      <c r="D37" s="97" t="s">
        <v>203</v>
      </c>
      <c r="E37" s="113" t="s">
        <v>204</v>
      </c>
      <c r="F37" s="113"/>
      <c r="G37" s="113"/>
      <c r="H37" s="113"/>
    </row>
    <row r="38" spans="2:8" x14ac:dyDescent="0.25">
      <c r="C38" s="81"/>
      <c r="D38" s="81"/>
      <c r="E38" s="81"/>
      <c r="F38" s="13"/>
      <c r="G38" s="81"/>
      <c r="H38" s="81"/>
    </row>
    <row r="39" spans="2:8" ht="27.75" customHeight="1" x14ac:dyDescent="0.25">
      <c r="B39" s="112" t="s">
        <v>188</v>
      </c>
      <c r="C39" s="82" t="s">
        <v>199</v>
      </c>
      <c r="D39" s="97" t="s">
        <v>200</v>
      </c>
      <c r="E39" s="113" t="s">
        <v>205</v>
      </c>
      <c r="F39" s="113"/>
      <c r="G39" s="113"/>
      <c r="H39" s="113"/>
    </row>
    <row r="40" spans="2:8" ht="20.25" customHeight="1" x14ac:dyDescent="0.25">
      <c r="B40" s="112"/>
      <c r="C40" s="82" t="s">
        <v>202</v>
      </c>
      <c r="D40" s="97" t="s">
        <v>203</v>
      </c>
      <c r="E40" s="113" t="s">
        <v>206</v>
      </c>
      <c r="F40" s="113"/>
      <c r="G40" s="113"/>
      <c r="H40" s="113"/>
    </row>
    <row r="41" spans="2:8" x14ac:dyDescent="0.25">
      <c r="C41" s="81"/>
      <c r="D41" s="81"/>
      <c r="E41" s="81"/>
      <c r="F41" s="13"/>
      <c r="G41" s="81"/>
      <c r="H41" s="81"/>
    </row>
    <row r="42" spans="2:8" ht="21" customHeight="1" x14ac:dyDescent="0.25">
      <c r="B42" s="112" t="s">
        <v>197</v>
      </c>
      <c r="C42" s="82" t="s">
        <v>199</v>
      </c>
      <c r="D42" s="97" t="s">
        <v>200</v>
      </c>
      <c r="E42" s="113" t="s">
        <v>207</v>
      </c>
      <c r="F42" s="113"/>
      <c r="G42" s="113"/>
      <c r="H42" s="113"/>
    </row>
    <row r="43" spans="2:8" ht="18.75" customHeight="1" x14ac:dyDescent="0.25">
      <c r="B43" s="112"/>
      <c r="C43" s="82" t="s">
        <v>202</v>
      </c>
      <c r="D43" s="97" t="s">
        <v>203</v>
      </c>
      <c r="E43" s="113" t="s">
        <v>208</v>
      </c>
      <c r="F43" s="113"/>
      <c r="G43" s="113"/>
      <c r="H43" s="113"/>
    </row>
  </sheetData>
  <mergeCells count="9">
    <mergeCell ref="B39:B40"/>
    <mergeCell ref="B42:B43"/>
    <mergeCell ref="B36:B37"/>
    <mergeCell ref="E36:H36"/>
    <mergeCell ref="E37:H37"/>
    <mergeCell ref="E39:H39"/>
    <mergeCell ref="E40:H40"/>
    <mergeCell ref="E42:H42"/>
    <mergeCell ref="E43:H43"/>
  </mergeCells>
  <conditionalFormatting sqref="E4">
    <cfRule type="cellIs" dxfId="1" priority="3" operator="between">
      <formula>0</formula>
      <formula>27.99</formula>
    </cfRule>
  </conditionalFormatting>
  <conditionalFormatting sqref="F27:F28">
    <cfRule type="cellIs" dxfId="0" priority="4" operator="between">
      <formula>0</formula>
      <formula>25.2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F19"/>
  <sheetViews>
    <sheetView topLeftCell="A4" workbookViewId="0">
      <selection activeCell="K17" sqref="K17"/>
    </sheetView>
  </sheetViews>
  <sheetFormatPr defaultRowHeight="15" x14ac:dyDescent="0.25"/>
  <cols>
    <col min="3" max="3" width="53.28515625" customWidth="1"/>
    <col min="4" max="4" width="12.42578125" customWidth="1"/>
  </cols>
  <sheetData>
    <row r="2" spans="2:6" ht="46.9" customHeight="1" x14ac:dyDescent="0.25">
      <c r="B2" s="106" t="s">
        <v>209</v>
      </c>
      <c r="C2" s="106"/>
      <c r="D2" s="106"/>
      <c r="E2" s="106"/>
      <c r="F2" s="106"/>
    </row>
    <row r="3" spans="2:6" ht="55.5" customHeight="1" x14ac:dyDescent="0.25">
      <c r="B3" s="62" t="s">
        <v>152</v>
      </c>
      <c r="C3" s="63" t="s">
        <v>153</v>
      </c>
      <c r="D3" s="63" t="s">
        <v>210</v>
      </c>
      <c r="E3" s="63" t="s">
        <v>211</v>
      </c>
      <c r="F3" s="64" t="s">
        <v>212</v>
      </c>
    </row>
    <row r="4" spans="2:6" ht="106.5" customHeight="1" x14ac:dyDescent="0.25">
      <c r="B4" s="36">
        <v>1</v>
      </c>
      <c r="C4" s="28" t="s">
        <v>155</v>
      </c>
      <c r="D4" s="25">
        <v>5</v>
      </c>
      <c r="E4" s="25"/>
      <c r="F4" s="14"/>
    </row>
    <row r="5" spans="2:6" ht="135" x14ac:dyDescent="0.25">
      <c r="B5" s="36">
        <v>2</v>
      </c>
      <c r="C5" s="29" t="s">
        <v>156</v>
      </c>
      <c r="D5" s="25">
        <v>5</v>
      </c>
      <c r="E5" s="25"/>
      <c r="F5" s="14"/>
    </row>
    <row r="6" spans="2:6" ht="135" x14ac:dyDescent="0.25">
      <c r="B6" s="36">
        <v>3</v>
      </c>
      <c r="C6" s="29" t="s">
        <v>157</v>
      </c>
      <c r="D6" s="25">
        <v>5</v>
      </c>
      <c r="E6" s="25"/>
      <c r="F6" s="14"/>
    </row>
    <row r="7" spans="2:6" ht="90" x14ac:dyDescent="0.25">
      <c r="B7" s="36">
        <v>4</v>
      </c>
      <c r="C7" s="29" t="s">
        <v>158</v>
      </c>
      <c r="D7" s="25">
        <v>3</v>
      </c>
      <c r="E7" s="25"/>
      <c r="F7" s="14"/>
    </row>
    <row r="8" spans="2:6" ht="75.75" customHeight="1" x14ac:dyDescent="0.25">
      <c r="B8" s="36">
        <v>5</v>
      </c>
      <c r="C8" s="29" t="s">
        <v>159</v>
      </c>
      <c r="D8" s="25">
        <v>2</v>
      </c>
      <c r="E8" s="25"/>
      <c r="F8" s="14"/>
    </row>
    <row r="9" spans="2:6" ht="49.9" customHeight="1" x14ac:dyDescent="0.25">
      <c r="B9" s="36">
        <v>6</v>
      </c>
      <c r="C9" s="29" t="s">
        <v>160</v>
      </c>
      <c r="D9" s="25">
        <v>1</v>
      </c>
      <c r="E9" s="25"/>
      <c r="F9" s="14"/>
    </row>
    <row r="10" spans="2:6" ht="49.9" customHeight="1" x14ac:dyDescent="0.25">
      <c r="B10" s="36">
        <v>7</v>
      </c>
      <c r="C10" s="29" t="s">
        <v>161</v>
      </c>
      <c r="D10" s="25">
        <v>2</v>
      </c>
      <c r="E10" s="25"/>
      <c r="F10" s="14"/>
    </row>
    <row r="11" spans="2:6" ht="165" x14ac:dyDescent="0.25">
      <c r="B11" s="36">
        <v>8</v>
      </c>
      <c r="C11" s="29" t="s">
        <v>213</v>
      </c>
      <c r="D11" s="25">
        <v>4</v>
      </c>
      <c r="E11" s="25"/>
      <c r="F11" s="14"/>
    </row>
    <row r="12" spans="2:6" ht="100.9" customHeight="1" x14ac:dyDescent="0.25">
      <c r="B12" s="36">
        <v>9</v>
      </c>
      <c r="C12" s="29" t="s">
        <v>163</v>
      </c>
      <c r="D12" s="25">
        <v>4</v>
      </c>
      <c r="E12" s="25"/>
      <c r="F12" s="14"/>
    </row>
    <row r="13" spans="2:6" ht="75" x14ac:dyDescent="0.25">
      <c r="B13" s="36">
        <v>10</v>
      </c>
      <c r="C13" s="29" t="s">
        <v>164</v>
      </c>
      <c r="D13" s="25">
        <v>2</v>
      </c>
      <c r="E13" s="25"/>
      <c r="F13" s="14"/>
    </row>
    <row r="14" spans="2:6" ht="49.9" customHeight="1" x14ac:dyDescent="0.25">
      <c r="B14" s="36">
        <v>11</v>
      </c>
      <c r="C14" s="29" t="s">
        <v>165</v>
      </c>
      <c r="D14" s="25">
        <v>1</v>
      </c>
      <c r="E14" s="25"/>
      <c r="F14" s="14"/>
    </row>
    <row r="15" spans="2:6" ht="49.9" customHeight="1" x14ac:dyDescent="0.25">
      <c r="B15" s="36">
        <v>12</v>
      </c>
      <c r="C15" s="29" t="s">
        <v>166</v>
      </c>
      <c r="D15" s="25">
        <v>2</v>
      </c>
      <c r="E15" s="25"/>
      <c r="F15" s="14"/>
    </row>
    <row r="16" spans="2:6" ht="49.9" customHeight="1" x14ac:dyDescent="0.25">
      <c r="B16" s="36">
        <v>13</v>
      </c>
      <c r="C16" s="29" t="s">
        <v>167</v>
      </c>
      <c r="D16" s="25">
        <v>1</v>
      </c>
      <c r="E16" s="25"/>
      <c r="F16" s="14"/>
    </row>
    <row r="17" spans="2:6" ht="49.9" customHeight="1" x14ac:dyDescent="0.25">
      <c r="B17" s="36">
        <v>14</v>
      </c>
      <c r="C17" s="29" t="s">
        <v>168</v>
      </c>
      <c r="D17" s="25">
        <v>2</v>
      </c>
      <c r="E17" s="25"/>
      <c r="F17" s="14"/>
    </row>
    <row r="18" spans="2:6" ht="49.9" customHeight="1" x14ac:dyDescent="0.25">
      <c r="B18" s="36"/>
      <c r="C18" s="65" t="s">
        <v>191</v>
      </c>
      <c r="D18" s="36">
        <f>SUM(D4:D17)</f>
        <v>39</v>
      </c>
      <c r="E18" s="36">
        <f>SUM(E4:E17)</f>
        <v>0</v>
      </c>
      <c r="F18" s="36">
        <f>SUM(F4:F17)</f>
        <v>0</v>
      </c>
    </row>
    <row r="19" spans="2:6" ht="49.9" customHeight="1" x14ac:dyDescent="0.25">
      <c r="B19" s="36"/>
      <c r="C19" s="66" t="s">
        <v>195</v>
      </c>
      <c r="D19" s="36">
        <f>80%*D18</f>
        <v>31.200000000000003</v>
      </c>
      <c r="E19" s="36"/>
      <c r="F19" s="14"/>
    </row>
  </sheetData>
  <mergeCells count="1">
    <mergeCell ref="B2:F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3949635AB39F488333D45A6A4ADA68" ma:contentTypeVersion="4" ma:contentTypeDescription="Create a new document." ma:contentTypeScope="" ma:versionID="c03f663885b26cb90c168398be3041c4">
  <xsd:schema xmlns:xsd="http://www.w3.org/2001/XMLSchema" xmlns:xs="http://www.w3.org/2001/XMLSchema" xmlns:p="http://schemas.microsoft.com/office/2006/metadata/properties" xmlns:ns2="cee7e9aa-86fb-4b4d-b04c-fc742a24eaa1" targetNamespace="http://schemas.microsoft.com/office/2006/metadata/properties" ma:root="true" ma:fieldsID="110a79874e8d46e125ea7bb20559848f" ns2:_="">
    <xsd:import namespace="cee7e9aa-86fb-4b4d-b04c-fc742a24ea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7e9aa-86fb-4b4d-b04c-fc742a24ea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BE9869-B61C-4A17-A1D1-5B824E1027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EF64CD-E79E-4A12-A1D9-43A1ECD3D01B}">
  <ds:schemaRefs>
    <ds:schemaRef ds:uri="http://schemas.microsoft.com/office/2006/metadata/properties"/>
    <ds:schemaRef ds:uri="cee7e9aa-86fb-4b4d-b04c-fc742a24eaa1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EE31BFF-6FD7-4CE8-8453-C0DFFFC39D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e7e9aa-86fb-4b4d-b04c-fc742a24ea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Activites Tables</vt:lpstr>
      <vt:lpstr>Mandatory Criteria Table A3.0</vt:lpstr>
      <vt:lpstr>ADSS Table A3.1</vt:lpstr>
      <vt:lpstr>ADSS Table A3.2</vt:lpstr>
      <vt:lpstr>ADSS Table A3.3</vt:lpstr>
      <vt:lpstr>ADSS Cable DeskScoring Criteria</vt:lpstr>
      <vt:lpstr>InputScoring Sheet</vt:lpstr>
      <vt:lpstr>FAT site scoring</vt:lpstr>
    </vt:vector>
  </TitlesOfParts>
  <Manager/>
  <Company>Eskom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Vanessa Naidu</dc:creator>
  <cp:keywords/>
  <dc:description/>
  <cp:lastModifiedBy>Kebone Mogase</cp:lastModifiedBy>
  <cp:revision/>
  <dcterms:created xsi:type="dcterms:W3CDTF">2021-05-27T11:03:13Z</dcterms:created>
  <dcterms:modified xsi:type="dcterms:W3CDTF">2025-11-21T09:15:40Z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0x010100C73949635AB39F488333D45A6A4ADA68</vt:lpwstr>
  </property>
</Properties>
</file>